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bookViews>
  <sheets>
    <sheet name="Biểu 3 Q1" sheetId="20" r:id="rId1"/>
  </sheets>
  <calcPr calcId="144525"/>
</workbook>
</file>

<file path=xl/calcChain.xml><?xml version="1.0" encoding="utf-8"?>
<calcChain xmlns="http://schemas.openxmlformats.org/spreadsheetml/2006/main">
  <c r="G21" i="20" l="1"/>
  <c r="F38" i="20"/>
  <c r="G23" i="20"/>
  <c r="G32" i="20"/>
  <c r="G22" i="20" s="1"/>
  <c r="G43" i="20"/>
  <c r="F25" i="20"/>
  <c r="F29" i="20"/>
  <c r="F30" i="20"/>
  <c r="F31" i="20"/>
  <c r="F33" i="20"/>
  <c r="F34" i="20"/>
  <c r="F35" i="20"/>
  <c r="F37" i="20"/>
  <c r="F39" i="20"/>
  <c r="F41" i="20"/>
  <c r="F44" i="20"/>
  <c r="F27" i="20"/>
  <c r="F24" i="20"/>
  <c r="E31" i="20"/>
  <c r="C23" i="20" l="1"/>
  <c r="C32" i="20" l="1"/>
  <c r="C43" i="20"/>
  <c r="E24" i="20" l="1"/>
  <c r="E27" i="20"/>
  <c r="E28" i="20"/>
  <c r="E29" i="20"/>
  <c r="E30" i="20"/>
  <c r="E33" i="20"/>
  <c r="E34" i="20"/>
  <c r="E35" i="20"/>
  <c r="E37" i="20"/>
  <c r="E38" i="20"/>
  <c r="E39" i="20"/>
  <c r="E40" i="20"/>
  <c r="E41" i="20"/>
  <c r="E44" i="20"/>
  <c r="C22" i="20" l="1"/>
  <c r="C21" i="20" s="1"/>
  <c r="D32" i="20"/>
  <c r="F32" i="20" s="1"/>
  <c r="D23" i="20"/>
  <c r="F23" i="20" s="1"/>
  <c r="D43" i="20"/>
  <c r="F43" i="20" s="1"/>
  <c r="E23" i="20" l="1"/>
  <c r="E32" i="20"/>
  <c r="E43" i="20"/>
  <c r="D22" i="20"/>
  <c r="F22" i="20" s="1"/>
  <c r="D21" i="20" l="1"/>
  <c r="F21" i="20" s="1"/>
  <c r="E22" i="20"/>
  <c r="E21" i="20" l="1"/>
</calcChain>
</file>

<file path=xl/sharedStrings.xml><?xml version="1.0" encoding="utf-8"?>
<sst xmlns="http://schemas.openxmlformats.org/spreadsheetml/2006/main" count="61" uniqueCount="59">
  <si>
    <t>A</t>
  </si>
  <si>
    <t>I</t>
  </si>
  <si>
    <t>II</t>
  </si>
  <si>
    <t>III</t>
  </si>
  <si>
    <t>B</t>
  </si>
  <si>
    <t>Nội dung</t>
  </si>
  <si>
    <t xml:space="preserve">Số 
TT </t>
  </si>
  <si>
    <t>Tổng số thu, chi, nộp ngân sách phí, lệ phí</t>
  </si>
  <si>
    <t xml:space="preserve"> Số thu phí, lệ phí</t>
  </si>
  <si>
    <t>1.1</t>
  </si>
  <si>
    <t>1.2</t>
  </si>
  <si>
    <t>Chi từ nguồn thu phí được để lại</t>
  </si>
  <si>
    <t xml:space="preserve"> Kinh phí thực hiện chế độ tự chủ </t>
  </si>
  <si>
    <t xml:space="preserve">Kinh phí không thực hiện chế độ tự chủ </t>
  </si>
  <si>
    <t>Dự toán chi ngân sách nhà nước</t>
  </si>
  <si>
    <t>Nguồn ngân sách trong nước</t>
  </si>
  <si>
    <t xml:space="preserve"> Số phí, lệ phí nộp ngân sách nhà nước</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</si>
  <si>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</si>
  <si>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</si>
  <si>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</si>
  <si>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</si>
  <si>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</si>
  <si>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Mục 6000: Tiền lương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</si>
  <si>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</si>
  <si>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</si>
  <si>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</si>
  <si>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</si>
  <si>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</si>
  <si>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</si>
  <si>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6950: Mua sắm tài sản phục vụ công tác chuyên môn</t>
  </si>
  <si>
    <t>Mục 7050: Mua sắm tài sản vô hình</t>
  </si>
  <si>
    <t>Các khoản chi khác</t>
  </si>
  <si>
    <t>Mục 7750: Chi khác</t>
  </si>
  <si>
    <t>HIỆU TRƯỞNG</t>
  </si>
  <si>
    <t>ĐV tính:  đồng</t>
  </si>
  <si>
    <t>Biểu 03</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</si>
  <si>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</si>
  <si>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</si>
  <si>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</si>
  <si>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</si>
  <si>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</si>
  <si>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</si>
  <si>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</si>
  <si>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</si>
  <si>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</si>
  <si>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r>
      <t xml:space="preserve"> </t>
    </r>
    <r>
      <rPr>
        <sz val="12"/>
        <rFont val="Times New Roman"/>
        <family val="1"/>
      </rPr>
      <t>Mục 7000: Chí phí nghiệp vụ chuyên môn của từng ngành</t>
    </r>
  </si>
  <si>
    <t>Thực hiện quý I/Dự toán năm (tỷ lệ %)</t>
  </si>
  <si>
    <t>Thực hiện quý I nay so với cùng kỳ năm trước (tỷ lệ %)</t>
  </si>
  <si>
    <t xml:space="preserve"> Chương: 622 Loại 070 Khoản 073</t>
  </si>
  <si>
    <t>Dự toán đầu năm 2020</t>
  </si>
  <si>
    <t>CÔNG KHAI THỰC HIỆN DỰ TOÁN THU- CHI NGÂN SÁCH QUÝ I NĂM 2021</t>
  </si>
  <si>
    <t>Căn cứ quyết định số: 182/QĐ-PGD&amp;ĐT ngày 28 tháng 12 năm 2020 của phòng Giáo dục &amp; Đào tạo thị xã Đông Triều "Về việc dự toán thu chi ngân sách năm 2021";</t>
  </si>
  <si>
    <t>Thực hiện quý I năm 2021</t>
  </si>
  <si>
    <t xml:space="preserve">Mục 6003: Lương hợp đồng theo chế độ </t>
  </si>
  <si>
    <t xml:space="preserve">  Đơn vị: TRƯỜNG THCS AN SINH</t>
  </si>
  <si>
    <t xml:space="preserve">         Trường THCS An Sinh công khai tình hình thực hiện dự toán thu-chi ngân sách quý I năm 2021 như sau:</t>
  </si>
  <si>
    <t xml:space="preserve">     Nguyễn Thị Oanh</t>
  </si>
  <si>
    <t xml:space="preserve"> (Kèm theo Quyết định số:  82/QĐ- THCS ngày 28/04/2021 của trường THCS An Sinh)</t>
  </si>
  <si>
    <t>An Sinh, ngày 28 tháng 04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</si>
</sst>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000"/>
  </numFmts>
  <fonts count="32" x14ac:knownFonts="1">
    <font>
      <sz val="11"/>
      <color theme="1"/>
      <name val="Calibri"/>
      <family val="2"/>
      <charset val="163"/>
      <scheme val="minor"/>
    </font>
    <font>
      <sz val="14"/>
      <color theme="1"/>
      <name val="Cambria"/>
      <family val="1"/>
      <charset val="163"/>
      <scheme val="major"/>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i/>
      <sz val="13"/>
      <color theme="1"/>
      <name val="Times New Roman"/>
      <family val="1"/>
    </font>
    <font>
      <sz val="8"/>
      <color indexed="8"/>
      <name val="Arial"/>
      <family val="2"/>
    </font>
    <font>
      <sz val="11"/>
      <color theme="1"/>
      <name val="Calibri"/>
      <family val="2"/>
      <charset val="163"/>
      <scheme val="minor"/>
    </font>
    <font>
      <i/>
      <sz val="12"/>
      <color theme="1"/>
      <name val="Times New Roman"/>
      <family val="1"/>
    </font>
    <font>
      <b/>
      <sz val="12"/>
      <color theme="1"/>
      <name val="Times New Roman"/>
      <family val="1"/>
    </font>
    <font>
      <sz val="12"/>
      <color theme="1"/>
      <name val="Times New Roman"/>
      <family val="1"/>
    </font>
    <font>
      <sz val="14"/>
      <color theme="1"/>
      <name val="Times New Roman"/>
      <family val="1"/>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i/>
      <sz val="12"/>
      <color theme="1"/>
      <name val=".VnTime"/>
      <family val="2"/>
    </font>
    <font>
      <b/>
      <sz val="14"/>
      <color theme="1"/>
      <name val="Cambria"/>
      <family val="1"/>
      <charset val="163"/>
      <scheme val="major"/>
    </font>
    <font>
      <b/>
      <i/>
      <sz val="12"/>
      <color theme="1"/>
      <name val="Times New Roman"/>
      <family val="1"/>
    </font>
    <font>
      <b/>
      <sz val="14"/>
      <color theme="1"/>
      <name val="Times New Roman"/>
      <family val="1"/>
    </font>
    <font>
      <b/>
      <sz val="13"/>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6" fillId="0" borderId="0"/>
    <xf numFmtId="0" fontId="15" fillId="0" borderId="0" applyNumberFormat="0" applyFill="0" applyBorder="0" applyAlignment="0" applyProtection="0">
      <alignment vertical="top"/>
    </xf>
    <xf numFmtId="0" fontId="15" fillId="0" borderId="0" applyNumberFormat="0" applyFill="0" applyBorder="0" applyAlignment="0" applyProtection="0">
      <alignment vertical="top"/>
    </xf>
    <xf numFmtId="43" fontId="6" fillId="0" borderId="0" applyFont="0" applyFill="0" applyBorder="0" applyAlignment="0" applyProtection="0"/>
    <xf numFmtId="43" fontId="16" fillId="0" borderId="0" applyFont="0" applyFill="0" applyBorder="0" applyAlignment="0" applyProtection="0"/>
  </cellStyleXfs>
  <cellXfs count="75">
    <xf numFmtId="0" fontId="0" fillId="0" borderId="0" xfId="0"/>
    <xf numFmtId="0" fontId="1" fillId="0" borderId="0" xfId="0" applyFont="1"/>
    <xf numFmtId="0" fontId="3" fillId="0" borderId="0" xfId="0" applyFont="1"/>
    <xf numFmtId="0" fontId="3" fillId="0" borderId="0" xfId="0" applyFont="1" applyAlignment="1"/>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xf>
    <xf numFmtId="0" fontId="3" fillId="0" borderId="5" xfId="0" applyFont="1" applyBorder="1"/>
    <xf numFmtId="0" fontId="3" fillId="0" borderId="0" xfId="0" applyFont="1" applyAlignment="1">
      <alignment horizontal="center"/>
    </xf>
    <xf numFmtId="0" fontId="2" fillId="0" borderId="0" xfId="0" applyFont="1"/>
    <xf numFmtId="0" fontId="27" fillId="0" borderId="0" xfId="0" applyFont="1" applyAlignment="1"/>
    <xf numFmtId="0" fontId="28" fillId="0" borderId="0" xfId="0" applyFont="1"/>
    <xf numFmtId="0" fontId="2" fillId="0" borderId="2" xfId="0" applyFont="1" applyBorder="1" applyAlignment="1">
      <alignment horizontal="center"/>
    </xf>
    <xf numFmtId="0" fontId="2" fillId="0" borderId="2" xfId="0" applyFont="1" applyBorder="1" applyAlignment="1">
      <alignment wrapText="1"/>
    </xf>
    <xf numFmtId="0" fontId="5" fillId="0" borderId="2" xfId="0" applyFont="1" applyBorder="1" applyAlignment="1">
      <alignment horizontal="center"/>
    </xf>
    <xf numFmtId="0" fontId="4" fillId="0" borderId="2" xfId="0" applyFont="1" applyBorder="1" applyAlignment="1">
      <alignment horizontal="center"/>
    </xf>
    <xf numFmtId="1" fontId="4" fillId="0" borderId="2" xfId="0" applyNumberFormat="1" applyFont="1" applyBorder="1" applyAlignment="1">
      <alignment horizontal="center"/>
    </xf>
    <xf numFmtId="0" fontId="4" fillId="0" borderId="2" xfId="0" applyFont="1" applyBorder="1" applyAlignment="1">
      <alignment horizontal="right"/>
    </xf>
    <xf numFmtId="0" fontId="22" fillId="0" borderId="3" xfId="0" applyFont="1" applyBorder="1" applyAlignment="1">
      <alignment horizontal="center"/>
    </xf>
    <xf numFmtId="0" fontId="3" fillId="0" borderId="3" xfId="0" applyFont="1" applyBorder="1" applyAlignment="1">
      <alignment wrapText="1"/>
    </xf>
    <xf numFmtId="164" fontId="23" fillId="0" borderId="3" xfId="5" applyNumberFormat="1" applyFont="1" applyBorder="1"/>
    <xf numFmtId="1" fontId="4" fillId="0" borderId="3" xfId="0" applyNumberFormat="1"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0" fontId="2" fillId="0" borderId="5" xfId="0" applyFont="1" applyBorder="1" applyAlignment="1">
      <alignment vertical="top" wrapText="1"/>
    </xf>
    <xf numFmtId="1" fontId="4" fillId="0" borderId="5" xfId="0" applyNumberFormat="1" applyFont="1" applyBorder="1" applyAlignment="1">
      <alignment horizontal="center"/>
    </xf>
    <xf numFmtId="0" fontId="3" fillId="0" borderId="5" xfId="0" applyFont="1" applyBorder="1" applyAlignment="1">
      <alignment horizontal="center"/>
    </xf>
    <xf numFmtId="0" fontId="3" fillId="0" borderId="5" xfId="0" applyFont="1" applyBorder="1" applyAlignment="1">
      <alignment wrapText="1"/>
    </xf>
    <xf numFmtId="0" fontId="3" fillId="0" borderId="5" xfId="0" applyFont="1" applyBorder="1" applyAlignment="1">
      <alignment horizontal="justify" vertical="top" wrapText="1"/>
    </xf>
    <xf numFmtId="0" fontId="3" fillId="0" borderId="5" xfId="0" applyFont="1" applyBorder="1" applyAlignment="1">
      <alignment horizontal="center" vertical="top" wrapText="1"/>
    </xf>
    <xf numFmtId="164" fontId="18" fillId="0" borderId="5" xfId="5" applyNumberFormat="1" applyFont="1" applyBorder="1"/>
    <xf numFmtId="164" fontId="18" fillId="0" borderId="5" xfId="0" applyNumberFormat="1" applyFont="1" applyBorder="1"/>
    <xf numFmtId="164" fontId="3" fillId="0" borderId="5" xfId="5" applyNumberFormat="1" applyFont="1" applyBorder="1"/>
    <xf numFmtId="164" fontId="3" fillId="0" borderId="5" xfId="0" applyNumberFormat="1" applyFont="1" applyBorder="1"/>
    <xf numFmtId="0" fontId="21" fillId="0" borderId="5" xfId="0" applyFont="1" applyBorder="1" applyAlignment="1">
      <alignment horizontal="center"/>
    </xf>
    <xf numFmtId="0" fontId="25" fillId="0" borderId="5" xfId="0" applyFont="1" applyBorder="1"/>
    <xf numFmtId="164" fontId="25" fillId="0" borderId="5" xfId="5" applyNumberFormat="1" applyFont="1" applyBorder="1"/>
    <xf numFmtId="0" fontId="22" fillId="0" borderId="5" xfId="0" applyFont="1" applyBorder="1" applyAlignment="1">
      <alignment horizontal="center"/>
    </xf>
    <xf numFmtId="0" fontId="23" fillId="0" borderId="5" xfId="0" applyFont="1" applyBorder="1"/>
    <xf numFmtId="164" fontId="23" fillId="0" borderId="5" xfId="5" applyNumberFormat="1" applyFont="1" applyBorder="1"/>
    <xf numFmtId="0" fontId="23" fillId="0" borderId="5" xfId="0" applyFont="1" applyBorder="1" applyAlignment="1">
      <alignment horizontal="left" vertical="center" wrapText="1"/>
    </xf>
    <xf numFmtId="164" fontId="23" fillId="0" borderId="5" xfId="5" applyNumberFormat="1" applyFont="1" applyBorder="1" applyAlignment="1">
      <alignment vertical="center"/>
    </xf>
    <xf numFmtId="0" fontId="23" fillId="0" borderId="5" xfId="0" applyFont="1" applyBorder="1" applyAlignment="1">
      <alignment horizontal="left"/>
    </xf>
    <xf numFmtId="0" fontId="26" fillId="0" borderId="5" xfId="0" applyFont="1" applyBorder="1" applyAlignment="1">
      <alignment horizontal="left" vertical="center" wrapText="1"/>
    </xf>
    <xf numFmtId="0" fontId="24" fillId="0" borderId="5" xfId="0" applyFont="1" applyBorder="1"/>
    <xf numFmtId="164" fontId="26" fillId="0" borderId="5" xfId="5" applyNumberFormat="1" applyFont="1" applyBorder="1"/>
    <xf numFmtId="164" fontId="27" fillId="0" borderId="5" xfId="5" applyNumberFormat="1" applyFont="1" applyBorder="1" applyAlignment="1"/>
    <xf numFmtId="1" fontId="29" fillId="0" borderId="5" xfId="0" applyNumberFormat="1" applyFont="1" applyBorder="1" applyAlignment="1">
      <alignment horizontal="center"/>
    </xf>
    <xf numFmtId="165" fontId="19" fillId="0" borderId="5" xfId="0" applyNumberFormat="1" applyFont="1" applyBorder="1" applyAlignment="1">
      <alignment horizontal="center"/>
    </xf>
    <xf numFmtId="0" fontId="7" fillId="0" borderId="0" xfId="0" applyFont="1" applyBorder="1" applyAlignment="1">
      <alignment horizontal="center"/>
    </xf>
    <xf numFmtId="165" fontId="19" fillId="0" borderId="6" xfId="0" applyNumberFormat="1" applyFont="1" applyBorder="1" applyAlignment="1">
      <alignment horizontal="center"/>
    </xf>
    <xf numFmtId="3" fontId="3" fillId="0" borderId="0" xfId="0" applyNumberFormat="1" applyFont="1"/>
    <xf numFmtId="166" fontId="19" fillId="0" borderId="5" xfId="0" applyNumberFormat="1" applyFont="1" applyBorder="1" applyAlignment="1">
      <alignment horizontal="center"/>
    </xf>
    <xf numFmtId="166" fontId="18" fillId="0" borderId="5" xfId="0" applyNumberFormat="1" applyFont="1" applyBorder="1" applyAlignment="1">
      <alignment horizontal="center"/>
    </xf>
    <xf numFmtId="3" fontId="18" fillId="0" borderId="0" xfId="0" applyNumberFormat="1" applyFont="1"/>
    <xf numFmtId="165" fontId="18" fillId="0" borderId="5" xfId="0" applyNumberFormat="1" applyFont="1" applyBorder="1" applyAlignment="1">
      <alignment horizontal="center"/>
    </xf>
    <xf numFmtId="0" fontId="2" fillId="0" borderId="0" xfId="0" applyFont="1"/>
    <xf numFmtId="0" fontId="11" fillId="0" borderId="0" xfId="0" applyFont="1" applyAlignment="1">
      <alignment horizontal="center"/>
    </xf>
    <xf numFmtId="0" fontId="10" fillId="0" borderId="0" xfId="0" applyFont="1" applyAlignment="1">
      <alignment horizontal="center"/>
    </xf>
    <xf numFmtId="0" fontId="20"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applyBorder="1" applyAlignment="1">
      <alignment horizontal="center"/>
    </xf>
    <xf numFmtId="0" fontId="8" fillId="0" borderId="0" xfId="0" applyFont="1" applyAlignment="1">
      <alignment horizontal="center"/>
    </xf>
    <xf numFmtId="0" fontId="30" fillId="0" borderId="0" xfId="0" applyFont="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xf numFmtId="0" fontId="4" fillId="0" borderId="4" xfId="0" applyFont="1" applyBorder="1" applyAlignment="1">
      <alignment horizontal="center"/>
    </xf>
    <xf numFmtId="0" fontId="14" fillId="0" borderId="0" xfId="0" applyFont="1" applyBorder="1" applyAlignment="1">
      <alignment horizontal="center"/>
    </xf>
    <xf numFmtId="0" fontId="31" fillId="0" borderId="0" xfId="0" applyFont="1" applyAlignment="1">
      <alignment horizontal="center"/>
    </xf>
  </cellXfs>
  <cellStyles count="6">
    <cellStyle name="Comma" xfId="5" builtinId="3"/>
    <cellStyle name="Comma 2" xfId="4"/>
    <cellStyle name="Normal" xfId="0" builtinId="0"/>
    <cellStyle name="Normal 2" xfId="1"/>
    <cellStyle name="Normal 3" xfId="2"/>
    <cellStyle name="Normal 4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5"/>
  <sheetViews>
    <sheetView tabSelected="1" workbookViewId="0">
      <selection activeCell="A9" sqref="A9:F9"/>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4.5703125" style="1" customWidth="1"/>
    <col min="7" max="7" width="1.7109375" style="1" customWidth="1"/>
    <col min="8" max="16384" width="9" style="1"/>
  </cols>
  <sheetData>
    <row r="1" spans="1:7" ht="18.75" x14ac:dyDescent="0.3">
      <c r="E1" s="60" t="s">
        <v>35</v>
      </c>
      <c r="F1" s="60"/>
    </row>
    <row r="2" spans="1:7" x14ac:dyDescent="0.25">
      <c r="A2" s="57" t="s">
        <v>54</v>
      </c>
      <c r="B2" s="57"/>
      <c r="C2" s="58" t="s">
        <v>17</v>
      </c>
      <c r="D2" s="58"/>
      <c r="E2" s="58"/>
      <c r="F2" s="58"/>
      <c r="G2" s="2"/>
    </row>
    <row r="3" spans="1:7" ht="18.75" x14ac:dyDescent="0.3">
      <c r="A3" s="57" t="s">
        <v>48</v>
      </c>
      <c r="B3" s="57"/>
      <c r="C3" s="59" t="s">
        <v>18</v>
      </c>
      <c r="D3" s="59"/>
      <c r="E3" s="59"/>
      <c r="F3" s="59"/>
      <c r="G3" s="2"/>
    </row>
    <row r="4" spans="1:7" ht="9.75" customHeight="1" x14ac:dyDescent="0.25">
      <c r="A4" s="10"/>
      <c r="B4" s="10"/>
      <c r="C4" s="61"/>
      <c r="D4" s="61"/>
      <c r="E4" s="61"/>
      <c r="F4" s="61"/>
      <c r="G4" s="2"/>
    </row>
    <row r="5" spans="1:7" ht="18.75" x14ac:dyDescent="0.3">
      <c r="A5" s="10"/>
      <c r="B5" s="10"/>
      <c r="C5" s="62" t="s">
        <v>58</v>
      </c>
      <c r="D5" s="62"/>
      <c r="E5" s="62"/>
      <c r="F5" s="62"/>
      <c r="G5" s="2"/>
    </row>
    <row r="6" spans="1:7" ht="30" customHeight="1" x14ac:dyDescent="0.25">
      <c r="A6" s="63" t="s">
        <v>50</v>
      </c>
      <c r="B6" s="63"/>
      <c r="C6" s="63"/>
      <c r="D6" s="63"/>
      <c r="E6" s="63"/>
      <c r="F6" s="63"/>
      <c r="G6" s="2"/>
    </row>
    <row r="7" spans="1:7" customFormat="1" ht="21" customHeight="1" x14ac:dyDescent="0.25">
      <c r="A7" s="64" t="s">
        <v>57</v>
      </c>
      <c r="B7" s="64"/>
      <c r="C7" s="64"/>
      <c r="D7" s="64"/>
      <c r="E7" s="64"/>
      <c r="F7" s="64"/>
    </row>
    <row r="8" spans="1:7" ht="37.5" customHeight="1" x14ac:dyDescent="0.25">
      <c r="A8" s="65" t="s">
        <v>19</v>
      </c>
      <c r="B8" s="66"/>
      <c r="C8" s="66"/>
      <c r="D8" s="66"/>
      <c r="E8" s="66"/>
      <c r="F8" s="66"/>
      <c r="G8" s="3"/>
    </row>
    <row r="9" spans="1:7" ht="55.5" customHeight="1" x14ac:dyDescent="0.25">
      <c r="A9" s="70" t="s">
        <v>20</v>
      </c>
      <c r="B9" s="71"/>
      <c r="C9" s="71"/>
      <c r="D9" s="71"/>
      <c r="E9" s="71"/>
      <c r="F9" s="71"/>
      <c r="G9" s="3"/>
    </row>
    <row r="10" spans="1:7" ht="48" customHeight="1" x14ac:dyDescent="0.25">
      <c r="A10" s="70" t="s">
        <v>51</v>
      </c>
      <c r="B10" s="70"/>
      <c r="C10" s="70"/>
      <c r="D10" s="70"/>
      <c r="E10" s="70"/>
      <c r="F10" s="70"/>
      <c r="G10" s="3"/>
    </row>
    <row r="11" spans="1:7" ht="36.75" customHeight="1" x14ac:dyDescent="0.25">
      <c r="A11" s="65" t="s">
        <v>55</v>
      </c>
      <c r="B11" s="65"/>
      <c r="C11" s="65"/>
      <c r="D11" s="65"/>
      <c r="E11" s="65"/>
      <c r="F11" s="65"/>
      <c r="G11" s="3"/>
    </row>
    <row r="12" spans="1:7" ht="21.75" customHeight="1" x14ac:dyDescent="0.25">
      <c r="A12" s="9"/>
      <c r="B12" s="9"/>
      <c r="C12" s="9"/>
      <c r="D12" s="9"/>
      <c r="E12" s="72" t="s">
        <v>34</v>
      </c>
      <c r="F12" s="72"/>
      <c r="G12" s="9"/>
    </row>
    <row r="13" spans="1:7" s="7" customFormat="1" ht="78.75" x14ac:dyDescent="0.25">
      <c r="A13" s="6" t="s">
        <v>6</v>
      </c>
      <c r="B13" s="4" t="s">
        <v>5</v>
      </c>
      <c r="C13" s="6" t="s">
        <v>49</v>
      </c>
      <c r="D13" s="6" t="s">
        <v>52</v>
      </c>
      <c r="E13" s="6" t="s">
        <v>46</v>
      </c>
      <c r="F13" s="6" t="s">
        <v>47</v>
      </c>
      <c r="G13" s="9"/>
    </row>
    <row r="14" spans="1:7" x14ac:dyDescent="0.25">
      <c r="A14" s="5">
        <v>1</v>
      </c>
      <c r="B14" s="5">
        <v>2</v>
      </c>
      <c r="C14" s="5">
        <v>3</v>
      </c>
      <c r="D14" s="5">
        <v>4</v>
      </c>
      <c r="E14" s="5">
        <v>5</v>
      </c>
      <c r="F14" s="5">
        <v>6</v>
      </c>
      <c r="G14" s="2"/>
    </row>
    <row r="15" spans="1:7" ht="25.5" customHeight="1" x14ac:dyDescent="0.25">
      <c r="A15" s="13" t="s">
        <v>0</v>
      </c>
      <c r="B15" s="14" t="s">
        <v>7</v>
      </c>
      <c r="C15" s="15">
        <v>0</v>
      </c>
      <c r="D15" s="16">
        <v>0</v>
      </c>
      <c r="E15" s="17"/>
      <c r="F15" s="18"/>
      <c r="G15" s="2"/>
    </row>
    <row r="16" spans="1:7" ht="25.5" customHeight="1" x14ac:dyDescent="0.25">
      <c r="A16" s="23" t="s">
        <v>1</v>
      </c>
      <c r="B16" s="24" t="s">
        <v>8</v>
      </c>
      <c r="C16" s="25"/>
      <c r="D16" s="8"/>
      <c r="E16" s="26"/>
      <c r="F16" s="8"/>
      <c r="G16" s="2"/>
    </row>
    <row r="17" spans="1:7" ht="25.5" customHeight="1" x14ac:dyDescent="0.25">
      <c r="A17" s="27">
        <v>1</v>
      </c>
      <c r="B17" s="28" t="s">
        <v>21</v>
      </c>
      <c r="C17" s="29"/>
      <c r="D17" s="8"/>
      <c r="E17" s="26"/>
      <c r="F17" s="8"/>
      <c r="G17" s="2"/>
    </row>
    <row r="18" spans="1:7" ht="25.5" customHeight="1" x14ac:dyDescent="0.25">
      <c r="A18" s="23" t="s">
        <v>2</v>
      </c>
      <c r="B18" s="24" t="s">
        <v>11</v>
      </c>
      <c r="C18" s="29"/>
      <c r="D18" s="8"/>
      <c r="E18" s="26"/>
      <c r="F18" s="8"/>
      <c r="G18" s="2"/>
    </row>
    <row r="19" spans="1:7" ht="25.5" customHeight="1" x14ac:dyDescent="0.25">
      <c r="A19" s="23" t="s">
        <v>3</v>
      </c>
      <c r="B19" s="24" t="s">
        <v>16</v>
      </c>
      <c r="C19" s="8">
        <v>0</v>
      </c>
      <c r="D19" s="8">
        <v>0</v>
      </c>
      <c r="E19" s="26"/>
      <c r="F19" s="8">
        <v>0</v>
      </c>
      <c r="G19" s="2"/>
    </row>
    <row r="20" spans="1:7" ht="25.5" customHeight="1" x14ac:dyDescent="0.25">
      <c r="A20" s="23" t="s">
        <v>4</v>
      </c>
      <c r="B20" s="24" t="s">
        <v>14</v>
      </c>
      <c r="C20" s="30"/>
      <c r="D20" s="8"/>
      <c r="E20" s="26"/>
      <c r="F20" s="8"/>
      <c r="G20" s="2"/>
    </row>
    <row r="21" spans="1:7" ht="25.5" customHeight="1" x14ac:dyDescent="0.25">
      <c r="A21" s="23" t="s">
        <v>1</v>
      </c>
      <c r="B21" s="24" t="s">
        <v>15</v>
      </c>
      <c r="C21" s="31">
        <f>C22+C45</f>
        <v>3731000000</v>
      </c>
      <c r="D21" s="32">
        <f>D22+D45</f>
        <v>976168840</v>
      </c>
      <c r="E21" s="48">
        <f>D21/C21*100</f>
        <v>26.163731975341729</v>
      </c>
      <c r="F21" s="54">
        <f>D21/G21*100</f>
        <v>112.47401870354925</v>
      </c>
      <c r="G21" s="55">
        <f>G22</f>
        <v>867906074</v>
      </c>
    </row>
    <row r="22" spans="1:7" ht="25.5" customHeight="1" x14ac:dyDescent="0.25">
      <c r="A22" s="27" t="s">
        <v>9</v>
      </c>
      <c r="B22" s="28" t="s">
        <v>12</v>
      </c>
      <c r="C22" s="33">
        <f>C23+C32+C43</f>
        <v>3731000000</v>
      </c>
      <c r="D22" s="34">
        <f>D23+D32+D43</f>
        <v>976168840</v>
      </c>
      <c r="E22" s="26">
        <f t="shared" ref="E22:E44" si="0">D22/C22*100</f>
        <v>26.163731975341729</v>
      </c>
      <c r="F22" s="53">
        <f>D22/G22*100</f>
        <v>112.47401870354925</v>
      </c>
      <c r="G22" s="52">
        <f>G23+G32+G43</f>
        <v>867906074</v>
      </c>
    </row>
    <row r="23" spans="1:7" ht="25.5" customHeight="1" x14ac:dyDescent="0.25">
      <c r="A23" s="35">
        <v>1</v>
      </c>
      <c r="B23" s="36" t="s">
        <v>36</v>
      </c>
      <c r="C23" s="37">
        <f>C24+C27+C28+C29+C30+C31</f>
        <v>3094550000</v>
      </c>
      <c r="D23" s="37">
        <f>SUM(D24:D31)</f>
        <v>728739500</v>
      </c>
      <c r="E23" s="26">
        <f t="shared" si="0"/>
        <v>23.549126690471958</v>
      </c>
      <c r="F23" s="54">
        <f>D23/G23*100</f>
        <v>107.49809856541259</v>
      </c>
      <c r="G23" s="55">
        <f>G24+G25+G26+G27+G29+G30+G31</f>
        <v>677909200</v>
      </c>
    </row>
    <row r="24" spans="1:7" ht="25.5" customHeight="1" x14ac:dyDescent="0.25">
      <c r="A24" s="38"/>
      <c r="B24" s="39" t="s">
        <v>22</v>
      </c>
      <c r="C24" s="40">
        <v>1630566800</v>
      </c>
      <c r="D24" s="40">
        <v>407641200</v>
      </c>
      <c r="E24" s="26">
        <f t="shared" si="0"/>
        <v>24.999969335816232</v>
      </c>
      <c r="F24" s="49">
        <f>D24/G24*100</f>
        <v>129.48936601412865</v>
      </c>
      <c r="G24" s="52">
        <v>314806700</v>
      </c>
    </row>
    <row r="25" spans="1:7" ht="25.5" customHeight="1" x14ac:dyDescent="0.25">
      <c r="A25" s="38"/>
      <c r="B25" s="41" t="s">
        <v>53</v>
      </c>
      <c r="C25" s="40"/>
      <c r="D25" s="40"/>
      <c r="E25" s="26"/>
      <c r="F25" s="49">
        <f>D25/G25*100</f>
        <v>0</v>
      </c>
      <c r="G25" s="52">
        <v>51263700</v>
      </c>
    </row>
    <row r="26" spans="1:7" ht="33" customHeight="1" x14ac:dyDescent="0.25">
      <c r="A26" s="38"/>
      <c r="B26" s="41" t="s">
        <v>37</v>
      </c>
      <c r="C26" s="42"/>
      <c r="D26" s="42"/>
      <c r="E26" s="26"/>
      <c r="F26" s="49">
        <v>0</v>
      </c>
      <c r="G26" s="52">
        <v>14680400</v>
      </c>
    </row>
    <row r="27" spans="1:7" ht="25.5" customHeight="1" x14ac:dyDescent="0.25">
      <c r="A27" s="38"/>
      <c r="B27" s="39" t="s">
        <v>23</v>
      </c>
      <c r="C27" s="40">
        <v>853184800</v>
      </c>
      <c r="D27" s="40">
        <v>213501200</v>
      </c>
      <c r="E27" s="26">
        <f t="shared" si="0"/>
        <v>25.024027619807569</v>
      </c>
      <c r="F27" s="49">
        <f t="shared" ref="F27:F44" si="1">D27/G27*100</f>
        <v>117.60851183377356</v>
      </c>
      <c r="G27" s="52">
        <v>181535500</v>
      </c>
    </row>
    <row r="28" spans="1:7" ht="25.5" customHeight="1" x14ac:dyDescent="0.25">
      <c r="A28" s="38"/>
      <c r="B28" s="39" t="s">
        <v>24</v>
      </c>
      <c r="C28" s="40">
        <v>13050000</v>
      </c>
      <c r="D28" s="40"/>
      <c r="E28" s="26">
        <f t="shared" si="0"/>
        <v>0</v>
      </c>
      <c r="F28" s="49">
        <v>0</v>
      </c>
      <c r="G28" s="52"/>
    </row>
    <row r="29" spans="1:7" ht="25.5" customHeight="1" x14ac:dyDescent="0.25">
      <c r="A29" s="38"/>
      <c r="B29" s="39" t="s">
        <v>25</v>
      </c>
      <c r="C29" s="40">
        <v>11500000</v>
      </c>
      <c r="D29" s="40">
        <v>3015000</v>
      </c>
      <c r="E29" s="26">
        <f t="shared" si="0"/>
        <v>26.217391304347824</v>
      </c>
      <c r="F29" s="49">
        <f t="shared" si="1"/>
        <v>82.602739726027394</v>
      </c>
      <c r="G29" s="52">
        <v>3650000</v>
      </c>
    </row>
    <row r="30" spans="1:7" ht="25.5" customHeight="1" x14ac:dyDescent="0.25">
      <c r="A30" s="38"/>
      <c r="B30" s="39" t="s">
        <v>26</v>
      </c>
      <c r="C30" s="40">
        <v>586248400</v>
      </c>
      <c r="D30" s="40">
        <v>102064000</v>
      </c>
      <c r="E30" s="26">
        <f t="shared" si="0"/>
        <v>17.409685041357896</v>
      </c>
      <c r="F30" s="49">
        <f t="shared" si="1"/>
        <v>100.78991468842364</v>
      </c>
      <c r="G30" s="52">
        <v>101264100</v>
      </c>
    </row>
    <row r="31" spans="1:7" ht="25.5" customHeight="1" x14ac:dyDescent="0.25">
      <c r="A31" s="38"/>
      <c r="B31" s="45" t="s">
        <v>27</v>
      </c>
      <c r="C31" s="40"/>
      <c r="D31" s="40">
        <v>2518100</v>
      </c>
      <c r="E31" s="26">
        <f>C31/D31*100</f>
        <v>0</v>
      </c>
      <c r="F31" s="49">
        <f t="shared" si="1"/>
        <v>23.514305991334229</v>
      </c>
      <c r="G31" s="52">
        <v>10708800</v>
      </c>
    </row>
    <row r="32" spans="1:7" ht="25.5" customHeight="1" x14ac:dyDescent="0.25">
      <c r="A32" s="35">
        <v>2</v>
      </c>
      <c r="B32" s="36" t="s">
        <v>28</v>
      </c>
      <c r="C32" s="37">
        <f>C33+C34+C35+C36+C37+C38+C39+C40+C41+C42</f>
        <v>621050000</v>
      </c>
      <c r="D32" s="37">
        <f>SUM(D33:D42)</f>
        <v>228924090</v>
      </c>
      <c r="E32" s="26">
        <f>D32/C32*100</f>
        <v>36.860814749215038</v>
      </c>
      <c r="F32" s="56">
        <f t="shared" si="1"/>
        <v>128.54305341032409</v>
      </c>
      <c r="G32" s="55">
        <f>G33+G34+G35+G36+G37+G38+G39+G40+G41</f>
        <v>178091374</v>
      </c>
    </row>
    <row r="33" spans="1:7" ht="25.5" customHeight="1" x14ac:dyDescent="0.25">
      <c r="A33" s="38"/>
      <c r="B33" s="43" t="s">
        <v>38</v>
      </c>
      <c r="C33" s="40">
        <v>55000000</v>
      </c>
      <c r="D33" s="40">
        <v>65938990</v>
      </c>
      <c r="E33" s="26">
        <f t="shared" si="0"/>
        <v>119.88907272727272</v>
      </c>
      <c r="F33" s="49">
        <f t="shared" si="1"/>
        <v>1473.5714027121817</v>
      </c>
      <c r="G33" s="52">
        <v>4474774</v>
      </c>
    </row>
    <row r="34" spans="1:7" ht="25.5" customHeight="1" x14ac:dyDescent="0.25">
      <c r="A34" s="38"/>
      <c r="B34" s="43" t="s">
        <v>39</v>
      </c>
      <c r="C34" s="40">
        <v>50500000</v>
      </c>
      <c r="D34" s="40">
        <v>15400000</v>
      </c>
      <c r="E34" s="26">
        <f t="shared" si="0"/>
        <v>30.495049504950494</v>
      </c>
      <c r="F34" s="49">
        <f t="shared" si="1"/>
        <v>27.256154758322857</v>
      </c>
      <c r="G34" s="52">
        <v>56501000</v>
      </c>
    </row>
    <row r="35" spans="1:7" ht="25.5" customHeight="1" x14ac:dyDescent="0.25">
      <c r="A35" s="38"/>
      <c r="B35" s="43" t="s">
        <v>40</v>
      </c>
      <c r="C35" s="40">
        <v>18500000</v>
      </c>
      <c r="D35" s="40">
        <v>4686000</v>
      </c>
      <c r="E35" s="26">
        <f t="shared" si="0"/>
        <v>25.329729729729728</v>
      </c>
      <c r="F35" s="49">
        <f t="shared" si="1"/>
        <v>100</v>
      </c>
      <c r="G35" s="52">
        <v>4686000</v>
      </c>
    </row>
    <row r="36" spans="1:7" ht="25.5" customHeight="1" x14ac:dyDescent="0.25">
      <c r="A36" s="38"/>
      <c r="B36" s="43" t="s">
        <v>41</v>
      </c>
      <c r="C36" s="40"/>
      <c r="D36" s="40"/>
      <c r="E36" s="26"/>
      <c r="F36" s="49">
        <v>0</v>
      </c>
      <c r="G36" s="52"/>
    </row>
    <row r="37" spans="1:7" ht="25.5" customHeight="1" x14ac:dyDescent="0.25">
      <c r="A37" s="38"/>
      <c r="B37" s="43" t="s">
        <v>42</v>
      </c>
      <c r="C37" s="40">
        <v>35000000</v>
      </c>
      <c r="D37" s="40">
        <v>3000000</v>
      </c>
      <c r="E37" s="26">
        <f t="shared" si="0"/>
        <v>8.5714285714285712</v>
      </c>
      <c r="F37" s="49">
        <f t="shared" si="1"/>
        <v>67.873303167420815</v>
      </c>
      <c r="G37" s="52">
        <v>4420000</v>
      </c>
    </row>
    <row r="38" spans="1:7" ht="25.5" customHeight="1" x14ac:dyDescent="0.25">
      <c r="A38" s="38"/>
      <c r="B38" s="43" t="s">
        <v>43</v>
      </c>
      <c r="C38" s="40">
        <v>63500000</v>
      </c>
      <c r="D38" s="40">
        <v>21550600</v>
      </c>
      <c r="E38" s="26">
        <f t="shared" si="0"/>
        <v>33.937952755905506</v>
      </c>
      <c r="F38" s="49">
        <f>D38/G38*100</f>
        <v>138.53917560235541</v>
      </c>
      <c r="G38" s="52">
        <v>15555600</v>
      </c>
    </row>
    <row r="39" spans="1:7" ht="47.25" customHeight="1" x14ac:dyDescent="0.25">
      <c r="A39" s="38"/>
      <c r="B39" s="41" t="s">
        <v>44</v>
      </c>
      <c r="C39" s="40">
        <v>222250000</v>
      </c>
      <c r="D39" s="40">
        <v>90637000</v>
      </c>
      <c r="E39" s="26">
        <f t="shared" si="0"/>
        <v>40.781552305961753</v>
      </c>
      <c r="F39" s="49">
        <f t="shared" si="1"/>
        <v>339.1341764573823</v>
      </c>
      <c r="G39" s="52">
        <v>26726000</v>
      </c>
    </row>
    <row r="40" spans="1:7" ht="40.5" customHeight="1" x14ac:dyDescent="0.25">
      <c r="A40" s="38"/>
      <c r="B40" s="41" t="s">
        <v>29</v>
      </c>
      <c r="C40" s="40">
        <v>60300000</v>
      </c>
      <c r="D40" s="40"/>
      <c r="E40" s="26">
        <f t="shared" si="0"/>
        <v>0</v>
      </c>
      <c r="F40" s="49">
        <v>0</v>
      </c>
      <c r="G40" s="52"/>
    </row>
    <row r="41" spans="1:7" ht="31.5" customHeight="1" x14ac:dyDescent="0.25">
      <c r="A41" s="38"/>
      <c r="B41" s="44" t="s">
        <v>45</v>
      </c>
      <c r="C41" s="40">
        <v>106000000</v>
      </c>
      <c r="D41" s="40">
        <v>27711500</v>
      </c>
      <c r="E41" s="26">
        <f t="shared" si="0"/>
        <v>26.142924528301887</v>
      </c>
      <c r="F41" s="49">
        <f t="shared" si="1"/>
        <v>42.16087512171373</v>
      </c>
      <c r="G41" s="52">
        <v>65728000</v>
      </c>
    </row>
    <row r="42" spans="1:7" ht="25.5" customHeight="1" x14ac:dyDescent="0.25">
      <c r="A42" s="35"/>
      <c r="B42" s="39" t="s">
        <v>30</v>
      </c>
      <c r="C42" s="40">
        <v>10000000</v>
      </c>
      <c r="D42" s="40"/>
      <c r="E42" s="26"/>
      <c r="F42" s="49">
        <v>0</v>
      </c>
      <c r="G42" s="52"/>
    </row>
    <row r="43" spans="1:7" ht="25.5" customHeight="1" x14ac:dyDescent="0.25">
      <c r="A43" s="35">
        <v>3</v>
      </c>
      <c r="B43" s="36" t="s">
        <v>31</v>
      </c>
      <c r="C43" s="37">
        <f>C44</f>
        <v>15400000</v>
      </c>
      <c r="D43" s="37">
        <f>D44</f>
        <v>18505250</v>
      </c>
      <c r="E43" s="26">
        <f t="shared" si="0"/>
        <v>120.16396103896103</v>
      </c>
      <c r="F43" s="56">
        <f t="shared" si="1"/>
        <v>155.43446306329008</v>
      </c>
      <c r="G43" s="55">
        <f>G44</f>
        <v>11905500</v>
      </c>
    </row>
    <row r="44" spans="1:7" ht="25.5" customHeight="1" x14ac:dyDescent="0.25">
      <c r="A44" s="45"/>
      <c r="B44" s="39" t="s">
        <v>32</v>
      </c>
      <c r="C44" s="40">
        <v>15400000</v>
      </c>
      <c r="D44" s="40">
        <v>18505250</v>
      </c>
      <c r="E44" s="26">
        <f t="shared" si="0"/>
        <v>120.16396103896103</v>
      </c>
      <c r="F44" s="49">
        <f t="shared" si="1"/>
        <v>155.43446306329008</v>
      </c>
      <c r="G44" s="52">
        <v>11905500</v>
      </c>
    </row>
    <row r="45" spans="1:7" s="12" customFormat="1" ht="25.5" customHeight="1" x14ac:dyDescent="0.25">
      <c r="A45" s="23" t="s">
        <v>10</v>
      </c>
      <c r="B45" s="24" t="s">
        <v>13</v>
      </c>
      <c r="C45" s="46"/>
      <c r="D45" s="47"/>
      <c r="E45" s="26"/>
      <c r="F45" s="49"/>
      <c r="G45" s="11"/>
    </row>
    <row r="46" spans="1:7" ht="54" customHeight="1" x14ac:dyDescent="0.25">
      <c r="A46" s="19"/>
      <c r="B46" s="20" t="s">
        <v>44</v>
      </c>
      <c r="C46" s="21"/>
      <c r="D46" s="21"/>
      <c r="E46" s="22"/>
      <c r="F46" s="51"/>
      <c r="G46" s="2"/>
    </row>
    <row r="48" spans="1:7" x14ac:dyDescent="0.25">
      <c r="D48" s="73"/>
      <c r="E48" s="73"/>
      <c r="F48" s="73"/>
    </row>
    <row r="49" spans="2:6" x14ac:dyDescent="0.25">
      <c r="D49" s="74" t="s">
        <v>33</v>
      </c>
      <c r="E49" s="74"/>
      <c r="F49" s="74"/>
    </row>
    <row r="50" spans="2:6" x14ac:dyDescent="0.25">
      <c r="D50" s="67"/>
      <c r="E50" s="67"/>
      <c r="F50" s="67"/>
    </row>
    <row r="51" spans="2:6" x14ac:dyDescent="0.25">
      <c r="D51" s="50"/>
      <c r="E51" s="50"/>
      <c r="F51" s="50"/>
    </row>
    <row r="52" spans="2:6" x14ac:dyDescent="0.25">
      <c r="B52" s="7"/>
      <c r="D52" s="68"/>
      <c r="E52" s="68"/>
      <c r="F52" s="68"/>
    </row>
    <row r="55" spans="2:6" ht="18.75" x14ac:dyDescent="0.3">
      <c r="D55" s="69" t="s">
        <v>56</v>
      </c>
      <c r="E55" s="69"/>
      <c r="F55" s="69"/>
    </row>
  </sheetData>
  <mergeCells count="19">
    <mergeCell ref="D50:F50"/>
    <mergeCell ref="D52:F52"/>
    <mergeCell ref="D55:F55"/>
    <mergeCell ref="A9:F9"/>
    <mergeCell ref="A11:F11"/>
    <mergeCell ref="E12:F12"/>
    <mergeCell ref="D48:F48"/>
    <mergeCell ref="D49:F49"/>
    <mergeCell ref="A10:F10"/>
    <mergeCell ref="C4:F4"/>
    <mergeCell ref="C5:F5"/>
    <mergeCell ref="A6:F6"/>
    <mergeCell ref="A7:F7"/>
    <mergeCell ref="A8:F8"/>
    <mergeCell ref="A2:B2"/>
    <mergeCell ref="C2:F2"/>
    <mergeCell ref="A3:B3"/>
    <mergeCell ref="C3:F3"/>
    <mergeCell ref="E1:F1"/>
  </mergeCells>
  <pageMargins left="0.31496062992126" right="0" top="0.74" bottom="0.55118110236220497" header="0.31496062992126" footer="0.31496062992126"/>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3 Q1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welcome</cp:lastModifiedBy>
  <cp:lastPrinted>2021-06-24T01:34:37Z</cp:lastPrinted>
  <dcterms:created xsi:type="dcterms:W3CDTF">2016-10-14T10:52:32Z</dcterms:created>
  <dcterms:modified xsi:type="dcterms:W3CDTF">2021-06-24T01:36:49Z</dcterms:modified>
</cp:coreProperties>
</file>